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INV. INICIAL" sheetId="2" r:id="rId1"/>
    <sheet name="MANO DE OBRA" sheetId="1" r:id="rId2"/>
    <sheet name="COSTO PRODUCTO" sheetId="3" r:id="rId3"/>
    <sheet name="COSTO VARIABLE" sheetId="4" r:id="rId4"/>
    <sheet name="VENTAS" sheetId="5" r:id="rId5"/>
    <sheet name="Hoja5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5" l="1"/>
  <c r="G7" i="5"/>
  <c r="G32" i="3"/>
  <c r="F7" i="5"/>
  <c r="D32" i="4"/>
  <c r="D33" i="4"/>
  <c r="D34" i="4"/>
  <c r="D35" i="4"/>
  <c r="D36" i="4"/>
  <c r="D37" i="4"/>
  <c r="D38" i="4"/>
  <c r="D39" i="4"/>
  <c r="D31" i="4"/>
  <c r="D18" i="4"/>
  <c r="D19" i="4"/>
  <c r="D20" i="4"/>
  <c r="D21" i="4"/>
  <c r="D22" i="4"/>
  <c r="D23" i="4"/>
  <c r="D24" i="4"/>
  <c r="D25" i="4"/>
  <c r="D26" i="4"/>
  <c r="D27" i="4"/>
  <c r="D28" i="4"/>
  <c r="D17" i="4"/>
  <c r="D29" i="4" s="1"/>
  <c r="D7" i="4"/>
  <c r="D8" i="4"/>
  <c r="D9" i="4"/>
  <c r="D10" i="4"/>
  <c r="D11" i="4"/>
  <c r="D12" i="4"/>
  <c r="D13" i="4"/>
  <c r="D6" i="4"/>
  <c r="D14" i="4" s="1"/>
  <c r="B40" i="4"/>
  <c r="B29" i="4"/>
  <c r="B14" i="4"/>
  <c r="B42" i="4" s="1"/>
  <c r="D40" i="4"/>
  <c r="G28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9" i="3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10" i="3"/>
  <c r="D42" i="4" l="1"/>
  <c r="E14" i="2" l="1"/>
  <c r="E9" i="2"/>
  <c r="E10" i="2"/>
  <c r="E11" i="2"/>
  <c r="E12" i="2"/>
  <c r="E13" i="2"/>
  <c r="E8" i="2"/>
  <c r="C14" i="2"/>
  <c r="E7" i="1"/>
  <c r="E8" i="1"/>
  <c r="E9" i="1"/>
  <c r="E10" i="1"/>
  <c r="E11" i="1"/>
  <c r="E12" i="1"/>
  <c r="E14" i="1" s="1"/>
  <c r="E13" i="1"/>
  <c r="E6" i="1"/>
  <c r="F11" i="1" l="1"/>
  <c r="G7" i="1"/>
  <c r="F8" i="1"/>
  <c r="G8" i="1" s="1"/>
  <c r="F9" i="1"/>
  <c r="G9" i="1" s="1"/>
  <c r="F10" i="1"/>
  <c r="F12" i="1"/>
  <c r="G12" i="1" s="1"/>
  <c r="F13" i="1"/>
  <c r="G13" i="1" s="1"/>
  <c r="F6" i="1"/>
  <c r="G6" i="1" s="1"/>
  <c r="G10" i="1" l="1"/>
  <c r="G11" i="1"/>
  <c r="G14" i="1" s="1"/>
</calcChain>
</file>

<file path=xl/comments1.xml><?xml version="1.0" encoding="utf-8"?>
<comments xmlns="http://schemas.openxmlformats.org/spreadsheetml/2006/main">
  <authors>
    <author>Familia Gonzalez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<sst xmlns="http://schemas.openxmlformats.org/spreadsheetml/2006/main" count="99" uniqueCount="76">
  <si>
    <t>CARGO</t>
  </si>
  <si>
    <t>SUELDO BASICO</t>
  </si>
  <si>
    <t>CANTIDAD</t>
  </si>
  <si>
    <t>SUB-TOTAL</t>
  </si>
  <si>
    <t>53% FACTOR PRESTACIONAL</t>
  </si>
  <si>
    <t>TOTAL</t>
  </si>
  <si>
    <t>GERENTE</t>
  </si>
  <si>
    <t>CONTADOR</t>
  </si>
  <si>
    <t xml:space="preserve">SECRETARIA </t>
  </si>
  <si>
    <t>OPERARIOS</t>
  </si>
  <si>
    <t>ALMACENISTA</t>
  </si>
  <si>
    <t>JEFE DE PRODUCCION</t>
  </si>
  <si>
    <t>JEFE DE VENTAS</t>
  </si>
  <si>
    <t>JEFE DE MARKETING</t>
  </si>
  <si>
    <t>COSTEO MANO DE OBRA</t>
  </si>
  <si>
    <t>EMPRESA: _______________</t>
  </si>
  <si>
    <t xml:space="preserve">INVERSION EN BIENES DE CAPITAL </t>
  </si>
  <si>
    <t>VR. COMPRA</t>
  </si>
  <si>
    <t xml:space="preserve">ADECUACIONES Y CONSTRUCCIONES </t>
  </si>
  <si>
    <t>MAQUINARIA Y EQUIPO</t>
  </si>
  <si>
    <t xml:space="preserve">MUEBLES Y ENSERES </t>
  </si>
  <si>
    <t xml:space="preserve">EQ. COMUNICACIÓN </t>
  </si>
  <si>
    <t>SOFTWARE</t>
  </si>
  <si>
    <t>INVERSIÓN INICIAL</t>
  </si>
  <si>
    <t>COMPUTADORES</t>
  </si>
  <si>
    <t>N°</t>
  </si>
  <si>
    <t>UNIDAD DE MEDIDA</t>
  </si>
  <si>
    <t>VALOR UNITARIO</t>
  </si>
  <si>
    <t>VALOR TOTAL</t>
  </si>
  <si>
    <t>COSTO TOTAL DE MATERIA PRIMA</t>
  </si>
  <si>
    <t>PRODUCTO</t>
  </si>
  <si>
    <t>MATERIALES</t>
  </si>
  <si>
    <t>COSTO UNITARIO DEL PRODUCTO</t>
  </si>
  <si>
    <t>COSTO VARIABLE</t>
  </si>
  <si>
    <t>COSTOS OPERACIÓN</t>
  </si>
  <si>
    <t xml:space="preserve">Personal-Nómina </t>
  </si>
  <si>
    <t>Personal-Factor Prestacional</t>
  </si>
  <si>
    <t>Arrendamiento Oficina y Admon</t>
  </si>
  <si>
    <t xml:space="preserve">Aseo y Cafetería </t>
  </si>
  <si>
    <t>Utiles, Papelería, suministros varios.</t>
  </si>
  <si>
    <t>Servicios Públicos:energía, agua</t>
  </si>
  <si>
    <t>Servicios terceros</t>
  </si>
  <si>
    <t>Telefónos e Internet</t>
  </si>
  <si>
    <t>TOTAL COSTOS OPERACIONALES</t>
  </si>
  <si>
    <t>GASTOS ADMINISTRATIVOS</t>
  </si>
  <si>
    <t>Personal-Nómina (Admon)</t>
  </si>
  <si>
    <t>Servicios proveedores tecnológicos</t>
  </si>
  <si>
    <t>Teléfonos móviles</t>
  </si>
  <si>
    <t>Telefónos  e Internet</t>
  </si>
  <si>
    <t>Correo y Fletes</t>
  </si>
  <si>
    <t>Gastos Legales (Notarías,C.C.)</t>
  </si>
  <si>
    <t>Seguros</t>
  </si>
  <si>
    <t>Impuesto Ind.Comercio y Matrícula Mer.</t>
  </si>
  <si>
    <t>TOTAL GASTOS ADMINISTRATIVOS</t>
  </si>
  <si>
    <t>GASTOS COMERCIALES</t>
  </si>
  <si>
    <t>Comisiones</t>
  </si>
  <si>
    <t>Estudios topográficos</t>
  </si>
  <si>
    <t>Diseños Arquitectónicos</t>
  </si>
  <si>
    <t>Gastos de Representación comercial y de  viaje</t>
  </si>
  <si>
    <t>Promoción y Publicidad</t>
  </si>
  <si>
    <t>VALOR MENSUAL</t>
  </si>
  <si>
    <t>MESES</t>
  </si>
  <si>
    <t>VALOR AÑO</t>
  </si>
  <si>
    <t>TOTAL GASTOS COMERCIALES</t>
  </si>
  <si>
    <t>PROYECCIÓN VENTAS</t>
  </si>
  <si>
    <t>TAMAÑO DEL SEGMENTO</t>
  </si>
  <si>
    <t>SEGMENTO</t>
  </si>
  <si>
    <t>NIÑOS DE 0 A 10 AÑOS</t>
  </si>
  <si>
    <t>% COBERTURA INICIAL</t>
  </si>
  <si>
    <t>AÑO</t>
  </si>
  <si>
    <t>CLIENTES ESPERADOS</t>
  </si>
  <si>
    <t>PRECIO SIN IVA</t>
  </si>
  <si>
    <t>INGRESOS AÑO 1</t>
  </si>
  <si>
    <t>GANANCIA</t>
  </si>
  <si>
    <t>PRECIO DE VENTA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</si>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</sst>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28"/>
      <name val="Arial"/>
      <family val="2"/>
    </font>
    <font>
      <sz val="16"/>
      <color theme="1"/>
      <name val="Calibri"/>
      <family val="2"/>
      <scheme val="minor"/>
    </font>
    <font>
      <sz val="2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/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/>
    <xf numFmtId="0" fontId="0" fillId="0" borderId="11" xfId="0" applyBorder="1" applyAlignment="1"/>
    <xf numFmtId="0" fontId="0" fillId="0" borderId="11" xfId="0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" fontId="0" fillId="2" borderId="12" xfId="0" applyNumberFormat="1" applyFill="1" applyBorder="1" applyAlignment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8" xfId="0" applyBorder="1"/>
    <xf numFmtId="164" fontId="1" fillId="0" borderId="1" xfId="1" applyNumberFormat="1" applyFont="1" applyBorder="1"/>
    <xf numFmtId="164" fontId="0" fillId="0" borderId="1" xfId="0" applyNumberFormat="1" applyBorder="1"/>
    <xf numFmtId="0" fontId="0" fillId="0" borderId="8" xfId="0" applyFill="1" applyBorder="1"/>
    <xf numFmtId="0" fontId="2" fillId="0" borderId="10" xfId="0" applyFont="1" applyBorder="1"/>
    <xf numFmtId="164" fontId="2" fillId="0" borderId="16" xfId="0" applyNumberFormat="1" applyFont="1" applyBorder="1"/>
    <xf numFmtId="3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8" xfId="0" applyBorder="1" applyAlignment="1">
      <alignment horizontal="center" vertical="center"/>
    </xf>
    <xf numFmtId="0" fontId="6" fillId="0" borderId="0" xfId="0" applyFont="1"/>
    <xf numFmtId="0" fontId="8" fillId="0" borderId="1" xfId="0" applyFont="1" applyBorder="1"/>
    <xf numFmtId="0" fontId="8" fillId="6" borderId="1" xfId="0" applyFont="1" applyFill="1" applyBorder="1"/>
    <xf numFmtId="0" fontId="7" fillId="7" borderId="1" xfId="0" applyFont="1" applyFill="1" applyBorder="1"/>
    <xf numFmtId="0" fontId="7" fillId="5" borderId="1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1" fillId="2" borderId="0" xfId="0" applyFont="1" applyFill="1" applyBorder="1"/>
    <xf numFmtId="0" fontId="3" fillId="2" borderId="0" xfId="0" applyFont="1" applyFill="1"/>
    <xf numFmtId="44" fontId="0" fillId="0" borderId="1" xfId="1" applyFont="1" applyBorder="1"/>
    <xf numFmtId="44" fontId="7" fillId="7" borderId="1" xfId="1" applyFont="1" applyFill="1" applyBorder="1"/>
    <xf numFmtId="44" fontId="7" fillId="7" borderId="1" xfId="1" applyFont="1" applyFill="1" applyBorder="1" applyAlignment="1">
      <alignment horizontal="left"/>
    </xf>
    <xf numFmtId="44" fontId="3" fillId="2" borderId="0" xfId="1" applyFont="1" applyFill="1"/>
    <xf numFmtId="0" fontId="0" fillId="0" borderId="19" xfId="0" applyBorder="1" applyAlignment="1">
      <alignment horizontal="center" vertical="center" wrapText="1"/>
    </xf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44" fontId="5" fillId="0" borderId="15" xfId="1" applyFont="1" applyBorder="1"/>
    <xf numFmtId="0" fontId="12" fillId="0" borderId="23" xfId="0" applyFont="1" applyBorder="1" applyAlignment="1"/>
    <xf numFmtId="0" fontId="12" fillId="0" borderId="24" xfId="0" applyFont="1" applyBorder="1" applyAlignment="1"/>
    <xf numFmtId="0" fontId="12" fillId="0" borderId="24" xfId="0" applyFont="1" applyBorder="1" applyAlignment="1">
      <alignment wrapText="1"/>
    </xf>
    <xf numFmtId="9" fontId="12" fillId="0" borderId="25" xfId="0" applyNumberFormat="1" applyFont="1" applyBorder="1" applyAlignment="1">
      <alignment wrapText="1"/>
    </xf>
    <xf numFmtId="0" fontId="10" fillId="0" borderId="23" xfId="0" applyFont="1" applyBorder="1"/>
    <xf numFmtId="0" fontId="10" fillId="0" borderId="24" xfId="0" applyFont="1" applyBorder="1"/>
    <xf numFmtId="44" fontId="10" fillId="0" borderId="25" xfId="0" applyNumberFormat="1" applyFont="1" applyBorder="1"/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44" fontId="12" fillId="0" borderId="1" xfId="0" applyNumberFormat="1" applyFont="1" applyBorder="1"/>
    <xf numFmtId="0" fontId="13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28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G15"/>
  <sheetViews>
    <sheetView tabSelected="1" workbookViewId="0">
      <selection activeCell="G3" sqref="G3"/>
    </sheetView>
  </sheetViews>
  <sheetFormatPr baseColWidth="10" defaultRowHeight="15" x14ac:dyDescent="0.25"/>
  <cols>
    <col min="2" max="2" width="36" customWidth="1"/>
    <col min="3" max="3" width="22.85546875" customWidth="1"/>
    <col min="5" max="5" width="15.7109375" customWidth="1"/>
  </cols>
  <sheetData>
    <row r="2" spans="2:7" ht="36" customHeight="1" x14ac:dyDescent="0.55000000000000004">
      <c r="B2" s="18" t="s">
        <v>23</v>
      </c>
      <c r="C2" s="18"/>
      <c r="D2" s="18"/>
      <c r="E2" s="81" t="s">
        <v>75</v>
      </c>
      <c r="F2" s="83"/>
      <c r="G2" s="83"/>
    </row>
    <row r="3" spans="2:7" ht="36" x14ac:dyDescent="0.55000000000000004">
      <c r="B3" s="20" t="s">
        <v>15</v>
      </c>
      <c r="C3" s="20"/>
      <c r="D3" s="20"/>
      <c r="E3" s="81"/>
      <c r="F3" s="82"/>
      <c r="G3" s="82"/>
    </row>
    <row r="4" spans="2:7" x14ac:dyDescent="0.25">
      <c r="B4" s="22"/>
      <c r="C4" s="23"/>
      <c r="D4" s="23"/>
      <c r="E4" s="23"/>
    </row>
    <row r="5" spans="2:7" x14ac:dyDescent="0.25">
      <c r="B5" s="22"/>
      <c r="C5" s="23"/>
      <c r="D5" s="23"/>
      <c r="E5" s="23"/>
    </row>
    <row r="6" spans="2:7" ht="15.75" thickBot="1" x14ac:dyDescent="0.3">
      <c r="B6" s="22"/>
      <c r="C6" s="23"/>
      <c r="D6" s="23"/>
      <c r="E6" s="23"/>
    </row>
    <row r="7" spans="2:7" x14ac:dyDescent="0.25">
      <c r="B7" s="24" t="s">
        <v>16</v>
      </c>
      <c r="C7" s="25" t="s">
        <v>17</v>
      </c>
      <c r="D7" s="25" t="s">
        <v>2</v>
      </c>
      <c r="E7" s="26" t="s">
        <v>5</v>
      </c>
    </row>
    <row r="8" spans="2:7" x14ac:dyDescent="0.25">
      <c r="B8" s="27" t="s">
        <v>18</v>
      </c>
      <c r="C8" s="28">
        <v>0</v>
      </c>
      <c r="D8" s="29"/>
      <c r="E8" s="28">
        <f>C8*D8</f>
        <v>0</v>
      </c>
    </row>
    <row r="9" spans="2:7" x14ac:dyDescent="0.25">
      <c r="B9" s="27" t="s">
        <v>19</v>
      </c>
      <c r="C9" s="28">
        <v>13046795</v>
      </c>
      <c r="D9" s="36">
        <v>1</v>
      </c>
      <c r="E9" s="28">
        <f t="shared" ref="E9:E13" si="0">C9*D9</f>
        <v>13046795</v>
      </c>
    </row>
    <row r="10" spans="2:7" x14ac:dyDescent="0.25">
      <c r="B10" s="27" t="s">
        <v>22</v>
      </c>
      <c r="C10" s="28">
        <v>0</v>
      </c>
      <c r="D10" s="36">
        <v>1</v>
      </c>
      <c r="E10" s="28">
        <f t="shared" si="0"/>
        <v>0</v>
      </c>
    </row>
    <row r="11" spans="2:7" x14ac:dyDescent="0.25">
      <c r="B11" s="27" t="s">
        <v>20</v>
      </c>
      <c r="C11" s="28">
        <v>0</v>
      </c>
      <c r="D11" s="36">
        <v>1</v>
      </c>
      <c r="E11" s="28">
        <f t="shared" si="0"/>
        <v>0</v>
      </c>
    </row>
    <row r="12" spans="2:7" x14ac:dyDescent="0.25">
      <c r="B12" s="27" t="s">
        <v>21</v>
      </c>
      <c r="C12" s="28">
        <v>0</v>
      </c>
      <c r="D12" s="36">
        <v>1</v>
      </c>
      <c r="E12" s="28">
        <f t="shared" si="0"/>
        <v>0</v>
      </c>
    </row>
    <row r="13" spans="2:7" x14ac:dyDescent="0.25">
      <c r="B13" s="30" t="s">
        <v>24</v>
      </c>
      <c r="C13" s="28">
        <v>0</v>
      </c>
      <c r="D13" s="36">
        <v>1</v>
      </c>
      <c r="E13" s="28">
        <f t="shared" si="0"/>
        <v>0</v>
      </c>
    </row>
    <row r="14" spans="2:7" ht="15.75" thickBot="1" x14ac:dyDescent="0.3">
      <c r="B14" s="31" t="s">
        <v>5</v>
      </c>
      <c r="C14" s="32">
        <f>SUM(C8:C13)</f>
        <v>13046795</v>
      </c>
      <c r="D14" s="32"/>
      <c r="E14" s="28">
        <f>SUM(E8:E13)</f>
        <v>13046795</v>
      </c>
    </row>
    <row r="15" spans="2:7" x14ac:dyDescent="0.25">
      <c r="B15" s="22"/>
      <c r="C15" s="33"/>
      <c r="D15" s="34"/>
      <c r="E15" s="34"/>
    </row>
  </sheetData>
  <mergeCells count="3">
    <mergeCell ref="B2:D2"/>
    <mergeCell ref="B3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G14"/>
  <sheetViews>
    <sheetView workbookViewId="0">
      <selection activeCell="G1" sqref="G1:G2"/>
    </sheetView>
  </sheetViews>
  <sheetFormatPr baseColWidth="10" defaultRowHeight="15" x14ac:dyDescent="0.25"/>
  <cols>
    <col min="2" max="2" width="19.5703125" customWidth="1"/>
    <col min="3" max="3" width="14.85546875" customWidth="1"/>
    <col min="6" max="6" width="15" customWidth="1"/>
    <col min="7" max="7" width="15.42578125" customWidth="1"/>
  </cols>
  <sheetData>
    <row r="1" spans="2:7" ht="36" customHeight="1" x14ac:dyDescent="0.55000000000000004">
      <c r="B1" s="18" t="s">
        <v>14</v>
      </c>
      <c r="C1" s="18"/>
      <c r="D1" s="18"/>
      <c r="E1" s="18"/>
      <c r="F1" s="18"/>
      <c r="G1" s="81" t="s">
        <v>75</v>
      </c>
    </row>
    <row r="2" spans="2:7" ht="36" x14ac:dyDescent="0.55000000000000004">
      <c r="B2" s="20" t="s">
        <v>15</v>
      </c>
      <c r="C2" s="20"/>
      <c r="D2" s="20"/>
      <c r="E2" s="20"/>
      <c r="F2" s="20"/>
      <c r="G2" s="81"/>
    </row>
    <row r="3" spans="2:7" ht="15.75" thickBot="1" x14ac:dyDescent="0.3"/>
    <row r="4" spans="2:7" ht="40.5" customHeight="1" x14ac:dyDescent="0.25">
      <c r="B4" s="6" t="s">
        <v>0</v>
      </c>
      <c r="C4" s="7" t="s">
        <v>1</v>
      </c>
      <c r="D4" s="7" t="s">
        <v>2</v>
      </c>
      <c r="E4" s="7" t="s">
        <v>3</v>
      </c>
      <c r="F4" s="8" t="s">
        <v>4</v>
      </c>
      <c r="G4" s="9" t="s">
        <v>5</v>
      </c>
    </row>
    <row r="5" spans="2:7" x14ac:dyDescent="0.25">
      <c r="B5" s="10"/>
      <c r="C5" s="4"/>
      <c r="D5" s="4"/>
      <c r="E5" s="4"/>
      <c r="F5" s="5"/>
      <c r="G5" s="11"/>
    </row>
    <row r="6" spans="2:7" x14ac:dyDescent="0.25">
      <c r="B6" s="12" t="s">
        <v>6</v>
      </c>
      <c r="C6" s="2">
        <v>3000000</v>
      </c>
      <c r="D6" s="1">
        <v>1</v>
      </c>
      <c r="E6" s="2">
        <f>C6*D6</f>
        <v>3000000</v>
      </c>
      <c r="F6" s="2">
        <f>E6*0.53</f>
        <v>1590000</v>
      </c>
      <c r="G6" s="13">
        <f>SUM(E6:F6)</f>
        <v>4590000</v>
      </c>
    </row>
    <row r="7" spans="2:7" x14ac:dyDescent="0.25">
      <c r="B7" s="12" t="s">
        <v>7</v>
      </c>
      <c r="C7" s="2">
        <v>600000</v>
      </c>
      <c r="D7" s="1">
        <v>1</v>
      </c>
      <c r="E7" s="2">
        <f t="shared" ref="E7:E13" si="0">C7*D7</f>
        <v>600000</v>
      </c>
      <c r="F7" s="2">
        <v>0</v>
      </c>
      <c r="G7" s="13">
        <f t="shared" ref="G7:G13" si="1">E7+F7</f>
        <v>600000</v>
      </c>
    </row>
    <row r="8" spans="2:7" x14ac:dyDescent="0.25">
      <c r="B8" s="12" t="s">
        <v>8</v>
      </c>
      <c r="C8" s="2">
        <v>925148</v>
      </c>
      <c r="D8" s="1">
        <v>1</v>
      </c>
      <c r="E8" s="2">
        <f t="shared" si="0"/>
        <v>925148</v>
      </c>
      <c r="F8" s="2">
        <f t="shared" ref="F8:F13" si="2">E8*0.53</f>
        <v>490328.44</v>
      </c>
      <c r="G8" s="13">
        <f t="shared" si="1"/>
        <v>1415476.44</v>
      </c>
    </row>
    <row r="9" spans="2:7" x14ac:dyDescent="0.25">
      <c r="B9" s="12" t="s">
        <v>9</v>
      </c>
      <c r="C9" s="2">
        <v>925148</v>
      </c>
      <c r="D9" s="1">
        <v>4</v>
      </c>
      <c r="E9" s="2">
        <f t="shared" si="0"/>
        <v>3700592</v>
      </c>
      <c r="F9" s="2">
        <f t="shared" si="2"/>
        <v>1961313.76</v>
      </c>
      <c r="G9" s="13">
        <f t="shared" si="1"/>
        <v>5661905.7599999998</v>
      </c>
    </row>
    <row r="10" spans="2:7" x14ac:dyDescent="0.25">
      <c r="B10" s="12" t="s">
        <v>10</v>
      </c>
      <c r="C10" s="2">
        <v>1000000</v>
      </c>
      <c r="D10" s="1">
        <v>1</v>
      </c>
      <c r="E10" s="2">
        <f t="shared" si="0"/>
        <v>1000000</v>
      </c>
      <c r="F10" s="2">
        <f t="shared" si="2"/>
        <v>530000</v>
      </c>
      <c r="G10" s="13">
        <f t="shared" si="1"/>
        <v>1530000</v>
      </c>
    </row>
    <row r="11" spans="2:7" x14ac:dyDescent="0.25">
      <c r="B11" s="12" t="s">
        <v>11</v>
      </c>
      <c r="C11" s="2">
        <v>1500000</v>
      </c>
      <c r="D11" s="1">
        <v>1</v>
      </c>
      <c r="E11" s="2">
        <f t="shared" si="0"/>
        <v>1500000</v>
      </c>
      <c r="F11" s="2">
        <f t="shared" si="2"/>
        <v>795000</v>
      </c>
      <c r="G11" s="13">
        <f t="shared" si="1"/>
        <v>2295000</v>
      </c>
    </row>
    <row r="12" spans="2:7" x14ac:dyDescent="0.25">
      <c r="B12" s="12" t="s">
        <v>12</v>
      </c>
      <c r="C12" s="2">
        <v>1500000</v>
      </c>
      <c r="D12" s="1">
        <v>1</v>
      </c>
      <c r="E12" s="2">
        <f t="shared" si="0"/>
        <v>1500000</v>
      </c>
      <c r="F12" s="2">
        <f t="shared" si="2"/>
        <v>795000</v>
      </c>
      <c r="G12" s="13">
        <f t="shared" si="1"/>
        <v>2295000</v>
      </c>
    </row>
    <row r="13" spans="2:7" x14ac:dyDescent="0.25">
      <c r="B13" s="12" t="s">
        <v>13</v>
      </c>
      <c r="C13" s="2">
        <v>1500000</v>
      </c>
      <c r="D13" s="1">
        <v>1</v>
      </c>
      <c r="E13" s="2">
        <f t="shared" si="0"/>
        <v>1500000</v>
      </c>
      <c r="F13" s="2">
        <f t="shared" si="2"/>
        <v>795000</v>
      </c>
      <c r="G13" s="13">
        <f t="shared" si="1"/>
        <v>2295000</v>
      </c>
    </row>
    <row r="14" spans="2:7" ht="15.75" thickBot="1" x14ac:dyDescent="0.3">
      <c r="B14" s="14" t="s">
        <v>5</v>
      </c>
      <c r="C14" s="15"/>
      <c r="D14" s="16"/>
      <c r="E14" s="3">
        <f>SUM(E6:E13)</f>
        <v>13725740</v>
      </c>
      <c r="F14" s="17"/>
      <c r="G14" s="21">
        <f>SUM(G6:G13)</f>
        <v>20682382.199999999</v>
      </c>
    </row>
  </sheetData>
  <mergeCells count="9">
    <mergeCell ref="G4:G5"/>
    <mergeCell ref="B1:F1"/>
    <mergeCell ref="B2:F2"/>
    <mergeCell ref="G1:G2"/>
    <mergeCell ref="F4:F5"/>
    <mergeCell ref="B4:B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G32"/>
  <sheetViews>
    <sheetView workbookViewId="0">
      <selection activeCell="G2" sqref="G2:G3"/>
    </sheetView>
  </sheetViews>
  <sheetFormatPr baseColWidth="10" defaultRowHeight="15" x14ac:dyDescent="0.25"/>
  <cols>
    <col min="3" max="3" width="24.85546875" customWidth="1"/>
    <col min="4" max="4" width="18.28515625" customWidth="1"/>
    <col min="7" max="7" width="21.5703125" customWidth="1"/>
  </cols>
  <sheetData>
    <row r="2" spans="2:7" ht="60" customHeight="1" x14ac:dyDescent="0.55000000000000004">
      <c r="B2" s="18" t="s">
        <v>32</v>
      </c>
      <c r="C2" s="18"/>
      <c r="D2" s="18"/>
      <c r="E2" s="18"/>
      <c r="F2" s="18"/>
      <c r="G2" s="81" t="s">
        <v>75</v>
      </c>
    </row>
    <row r="3" spans="2:7" ht="36" x14ac:dyDescent="0.55000000000000004">
      <c r="B3" s="82" t="s">
        <v>15</v>
      </c>
      <c r="C3" s="82"/>
      <c r="D3" s="82"/>
      <c r="E3" s="82"/>
      <c r="F3" s="82"/>
      <c r="G3" s="81"/>
    </row>
    <row r="5" spans="2:7" ht="28.5" x14ac:dyDescent="0.45">
      <c r="B5" s="43" t="s">
        <v>30</v>
      </c>
    </row>
    <row r="7" spans="2:7" ht="15.75" thickBot="1" x14ac:dyDescent="0.3"/>
    <row r="8" spans="2:7" ht="30.75" thickBot="1" x14ac:dyDescent="0.3">
      <c r="B8" s="37" t="s">
        <v>25</v>
      </c>
      <c r="C8" s="42" t="s">
        <v>31</v>
      </c>
      <c r="D8" s="42" t="s">
        <v>2</v>
      </c>
      <c r="E8" s="38" t="s">
        <v>26</v>
      </c>
      <c r="F8" s="38" t="s">
        <v>27</v>
      </c>
      <c r="G8" s="57" t="s">
        <v>28</v>
      </c>
    </row>
    <row r="9" spans="2:7" ht="15.75" thickBot="1" x14ac:dyDescent="0.3">
      <c r="B9" s="39">
        <v>1</v>
      </c>
      <c r="C9" s="40"/>
      <c r="D9" s="40"/>
      <c r="E9" s="40"/>
      <c r="F9" s="40"/>
      <c r="G9" s="41">
        <f>E9*F9</f>
        <v>0</v>
      </c>
    </row>
    <row r="10" spans="2:7" ht="15.75" thickBot="1" x14ac:dyDescent="0.3">
      <c r="B10" s="27">
        <f>+B9+1</f>
        <v>2</v>
      </c>
      <c r="C10" s="1"/>
      <c r="D10" s="1"/>
      <c r="E10" s="1"/>
      <c r="F10" s="1"/>
      <c r="G10" s="41">
        <f t="shared" ref="G10:G27" si="0">E10*F10</f>
        <v>0</v>
      </c>
    </row>
    <row r="11" spans="2:7" ht="15.75" thickBot="1" x14ac:dyDescent="0.3">
      <c r="B11" s="27">
        <f t="shared" ref="B11:B27" si="1">+B10+1</f>
        <v>3</v>
      </c>
      <c r="C11" s="1"/>
      <c r="D11" s="1"/>
      <c r="E11" s="1"/>
      <c r="F11" s="1"/>
      <c r="G11" s="41">
        <f t="shared" si="0"/>
        <v>0</v>
      </c>
    </row>
    <row r="12" spans="2:7" ht="15.75" thickBot="1" x14ac:dyDescent="0.3">
      <c r="B12" s="27">
        <f t="shared" si="1"/>
        <v>4</v>
      </c>
      <c r="C12" s="1"/>
      <c r="D12" s="1"/>
      <c r="E12" s="1"/>
      <c r="F12" s="1"/>
      <c r="G12" s="41">
        <f t="shared" si="0"/>
        <v>0</v>
      </c>
    </row>
    <row r="13" spans="2:7" ht="15.75" thickBot="1" x14ac:dyDescent="0.3">
      <c r="B13" s="27">
        <f t="shared" si="1"/>
        <v>5</v>
      </c>
      <c r="C13" s="1"/>
      <c r="D13" s="1"/>
      <c r="E13" s="1"/>
      <c r="F13" s="1"/>
      <c r="G13" s="41">
        <f t="shared" si="0"/>
        <v>0</v>
      </c>
    </row>
    <row r="14" spans="2:7" ht="15.75" thickBot="1" x14ac:dyDescent="0.3">
      <c r="B14" s="27">
        <f t="shared" si="1"/>
        <v>6</v>
      </c>
      <c r="C14" s="1"/>
      <c r="D14" s="1"/>
      <c r="E14" s="1"/>
      <c r="F14" s="1"/>
      <c r="G14" s="41">
        <f t="shared" si="0"/>
        <v>0</v>
      </c>
    </row>
    <row r="15" spans="2:7" ht="15.75" thickBot="1" x14ac:dyDescent="0.3">
      <c r="B15" s="27">
        <f t="shared" si="1"/>
        <v>7</v>
      </c>
      <c r="C15" s="1"/>
      <c r="D15" s="1"/>
      <c r="E15" s="1"/>
      <c r="F15" s="1"/>
      <c r="G15" s="41">
        <f t="shared" si="0"/>
        <v>0</v>
      </c>
    </row>
    <row r="16" spans="2:7" ht="15.75" thickBot="1" x14ac:dyDescent="0.3">
      <c r="B16" s="27">
        <f t="shared" si="1"/>
        <v>8</v>
      </c>
      <c r="C16" s="1"/>
      <c r="D16" s="1"/>
      <c r="E16" s="1"/>
      <c r="F16" s="1"/>
      <c r="G16" s="41">
        <f t="shared" si="0"/>
        <v>0</v>
      </c>
    </row>
    <row r="17" spans="2:7" ht="15.75" thickBot="1" x14ac:dyDescent="0.3">
      <c r="B17" s="27">
        <f t="shared" si="1"/>
        <v>9</v>
      </c>
      <c r="C17" s="1"/>
      <c r="D17" s="1"/>
      <c r="E17" s="1"/>
      <c r="F17" s="1"/>
      <c r="G17" s="41">
        <f t="shared" si="0"/>
        <v>0</v>
      </c>
    </row>
    <row r="18" spans="2:7" ht="15.75" thickBot="1" x14ac:dyDescent="0.3">
      <c r="B18" s="27">
        <f t="shared" si="1"/>
        <v>10</v>
      </c>
      <c r="C18" s="1"/>
      <c r="D18" s="1"/>
      <c r="E18" s="1"/>
      <c r="F18" s="1"/>
      <c r="G18" s="41">
        <f t="shared" si="0"/>
        <v>0</v>
      </c>
    </row>
    <row r="19" spans="2:7" ht="15.75" thickBot="1" x14ac:dyDescent="0.3">
      <c r="B19" s="27">
        <f t="shared" si="1"/>
        <v>11</v>
      </c>
      <c r="C19" s="1"/>
      <c r="D19" s="1"/>
      <c r="E19" s="1"/>
      <c r="F19" s="1"/>
      <c r="G19" s="41">
        <f t="shared" si="0"/>
        <v>0</v>
      </c>
    </row>
    <row r="20" spans="2:7" ht="15.75" thickBot="1" x14ac:dyDescent="0.3">
      <c r="B20" s="27">
        <f t="shared" si="1"/>
        <v>12</v>
      </c>
      <c r="C20" s="1"/>
      <c r="D20" s="1"/>
      <c r="E20" s="1"/>
      <c r="F20" s="1"/>
      <c r="G20" s="41">
        <f t="shared" si="0"/>
        <v>0</v>
      </c>
    </row>
    <row r="21" spans="2:7" ht="15.75" thickBot="1" x14ac:dyDescent="0.3">
      <c r="B21" s="27">
        <f t="shared" si="1"/>
        <v>13</v>
      </c>
      <c r="C21" s="1"/>
      <c r="D21" s="1"/>
      <c r="E21" s="1"/>
      <c r="F21" s="1"/>
      <c r="G21" s="41">
        <f t="shared" si="0"/>
        <v>0</v>
      </c>
    </row>
    <row r="22" spans="2:7" ht="15.75" thickBot="1" x14ac:dyDescent="0.3">
      <c r="B22" s="27">
        <f t="shared" si="1"/>
        <v>14</v>
      </c>
      <c r="C22" s="1"/>
      <c r="D22" s="1"/>
      <c r="E22" s="1"/>
      <c r="F22" s="1"/>
      <c r="G22" s="41">
        <f t="shared" si="0"/>
        <v>0</v>
      </c>
    </row>
    <row r="23" spans="2:7" ht="15.75" thickBot="1" x14ac:dyDescent="0.3">
      <c r="B23" s="27">
        <f t="shared" si="1"/>
        <v>15</v>
      </c>
      <c r="C23" s="1"/>
      <c r="D23" s="1"/>
      <c r="E23" s="1"/>
      <c r="F23" s="1"/>
      <c r="G23" s="41">
        <f t="shared" si="0"/>
        <v>0</v>
      </c>
    </row>
    <row r="24" spans="2:7" ht="15.75" thickBot="1" x14ac:dyDescent="0.3">
      <c r="B24" s="27">
        <f t="shared" si="1"/>
        <v>16</v>
      </c>
      <c r="C24" s="1"/>
      <c r="D24" s="1"/>
      <c r="E24" s="1"/>
      <c r="F24" s="1"/>
      <c r="G24" s="41">
        <f t="shared" si="0"/>
        <v>0</v>
      </c>
    </row>
    <row r="25" spans="2:7" ht="15.75" thickBot="1" x14ac:dyDescent="0.3">
      <c r="B25" s="27">
        <f t="shared" si="1"/>
        <v>17</v>
      </c>
      <c r="C25" s="1"/>
      <c r="D25" s="1"/>
      <c r="E25" s="1"/>
      <c r="F25" s="1"/>
      <c r="G25" s="41">
        <f t="shared" si="0"/>
        <v>0</v>
      </c>
    </row>
    <row r="26" spans="2:7" ht="15.75" thickBot="1" x14ac:dyDescent="0.3">
      <c r="B26" s="27">
        <f t="shared" si="1"/>
        <v>18</v>
      </c>
      <c r="C26" s="1"/>
      <c r="D26" s="1"/>
      <c r="E26" s="1"/>
      <c r="F26" s="1"/>
      <c r="G26" s="41">
        <f t="shared" si="0"/>
        <v>0</v>
      </c>
    </row>
    <row r="27" spans="2:7" ht="15.75" thickBot="1" x14ac:dyDescent="0.3">
      <c r="B27" s="27">
        <f t="shared" si="1"/>
        <v>19</v>
      </c>
      <c r="C27" s="1"/>
      <c r="D27" s="1"/>
      <c r="E27" s="1"/>
      <c r="F27" s="1"/>
      <c r="G27" s="41">
        <f t="shared" si="0"/>
        <v>0</v>
      </c>
    </row>
    <row r="28" spans="2:7" ht="26.25" x14ac:dyDescent="0.4">
      <c r="B28" s="58" t="s">
        <v>29</v>
      </c>
      <c r="C28" s="59"/>
      <c r="D28" s="59"/>
      <c r="E28" s="59"/>
      <c r="F28" s="60"/>
      <c r="G28" s="61">
        <f>SUM(G9:G27)</f>
        <v>0</v>
      </c>
    </row>
    <row r="29" spans="2:7" ht="15.75" thickBot="1" x14ac:dyDescent="0.3">
      <c r="B29" s="69"/>
      <c r="C29" s="70"/>
      <c r="D29" s="70"/>
      <c r="E29" s="70"/>
      <c r="F29" s="70"/>
      <c r="G29" s="71"/>
    </row>
    <row r="30" spans="2:7" ht="21.75" thickBot="1" x14ac:dyDescent="0.4">
      <c r="B30" s="62" t="s">
        <v>73</v>
      </c>
      <c r="C30" s="63"/>
      <c r="D30" s="64"/>
      <c r="E30" s="64"/>
      <c r="F30" s="64"/>
      <c r="G30" s="65">
        <v>0.3</v>
      </c>
    </row>
    <row r="31" spans="2:7" ht="15.75" thickBot="1" x14ac:dyDescent="0.3">
      <c r="B31" s="69"/>
      <c r="C31" s="70"/>
      <c r="D31" s="70"/>
      <c r="E31" s="70"/>
      <c r="F31" s="70"/>
      <c r="G31" s="71"/>
    </row>
    <row r="32" spans="2:7" ht="24" thickBot="1" x14ac:dyDescent="0.4">
      <c r="B32" s="66" t="s">
        <v>74</v>
      </c>
      <c r="C32" s="67"/>
      <c r="D32" s="67"/>
      <c r="E32" s="67"/>
      <c r="F32" s="67"/>
      <c r="G32" s="68">
        <f>G28*G30</f>
        <v>0</v>
      </c>
    </row>
  </sheetData>
  <mergeCells count="2">
    <mergeCell ref="B2:F2"/>
    <mergeCell ref="G2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E42"/>
  <sheetViews>
    <sheetView workbookViewId="0">
      <selection activeCell="D2" sqref="D2:D3"/>
    </sheetView>
  </sheetViews>
  <sheetFormatPr baseColWidth="10" defaultRowHeight="15" x14ac:dyDescent="0.25"/>
  <cols>
    <col min="1" max="1" width="47.28515625" customWidth="1"/>
    <col min="2" max="2" width="18.7109375" customWidth="1"/>
    <col min="4" max="4" width="22.85546875" customWidth="1"/>
    <col min="6" max="6" width="15.28515625" customWidth="1"/>
  </cols>
  <sheetData>
    <row r="2" spans="1:5" ht="36" customHeight="1" x14ac:dyDescent="0.55000000000000004">
      <c r="A2" s="19" t="s">
        <v>33</v>
      </c>
      <c r="B2" s="19"/>
      <c r="C2" s="19"/>
      <c r="D2" s="81" t="s">
        <v>75</v>
      </c>
      <c r="E2" s="82"/>
    </row>
    <row r="3" spans="1:5" ht="36" x14ac:dyDescent="0.55000000000000004">
      <c r="A3" s="84" t="s">
        <v>15</v>
      </c>
      <c r="B3" s="84"/>
      <c r="C3" s="84"/>
      <c r="D3" s="81"/>
      <c r="E3" s="35"/>
    </row>
    <row r="4" spans="1:5" x14ac:dyDescent="0.25">
      <c r="A4" s="1"/>
      <c r="B4" s="1" t="s">
        <v>60</v>
      </c>
      <c r="C4" s="50" t="s">
        <v>61</v>
      </c>
      <c r="D4" s="50" t="s">
        <v>62</v>
      </c>
    </row>
    <row r="5" spans="1:5" x14ac:dyDescent="0.25">
      <c r="A5" s="47" t="s">
        <v>34</v>
      </c>
      <c r="B5" s="47"/>
      <c r="C5" s="47"/>
      <c r="D5" s="47"/>
    </row>
    <row r="6" spans="1:5" x14ac:dyDescent="0.25">
      <c r="A6" s="44" t="s">
        <v>35</v>
      </c>
      <c r="B6" s="53"/>
      <c r="C6" s="50">
        <v>12</v>
      </c>
      <c r="D6" s="53">
        <f>B6*C6</f>
        <v>0</v>
      </c>
    </row>
    <row r="7" spans="1:5" x14ac:dyDescent="0.25">
      <c r="A7" s="44" t="s">
        <v>36</v>
      </c>
      <c r="B7" s="53"/>
      <c r="C7" s="50">
        <v>12</v>
      </c>
      <c r="D7" s="53">
        <f t="shared" ref="D7:D13" si="0">B7*C7</f>
        <v>0</v>
      </c>
    </row>
    <row r="8" spans="1:5" x14ac:dyDescent="0.25">
      <c r="A8" s="44" t="s">
        <v>37</v>
      </c>
      <c r="B8" s="53"/>
      <c r="C8" s="50">
        <v>12</v>
      </c>
      <c r="D8" s="53">
        <f t="shared" si="0"/>
        <v>0</v>
      </c>
    </row>
    <row r="9" spans="1:5" x14ac:dyDescent="0.25">
      <c r="A9" s="45" t="s">
        <v>38</v>
      </c>
      <c r="B9" s="53"/>
      <c r="C9" s="50">
        <v>12</v>
      </c>
      <c r="D9" s="53">
        <f t="shared" si="0"/>
        <v>0</v>
      </c>
    </row>
    <row r="10" spans="1:5" x14ac:dyDescent="0.25">
      <c r="A10" s="44" t="s">
        <v>39</v>
      </c>
      <c r="B10" s="53"/>
      <c r="C10" s="50">
        <v>12</v>
      </c>
      <c r="D10" s="53">
        <f t="shared" si="0"/>
        <v>0</v>
      </c>
    </row>
    <row r="11" spans="1:5" x14ac:dyDescent="0.25">
      <c r="A11" s="44" t="s">
        <v>40</v>
      </c>
      <c r="B11" s="53"/>
      <c r="C11" s="50">
        <v>12</v>
      </c>
      <c r="D11" s="53">
        <f t="shared" si="0"/>
        <v>0</v>
      </c>
    </row>
    <row r="12" spans="1:5" x14ac:dyDescent="0.25">
      <c r="A12" s="44" t="s">
        <v>41</v>
      </c>
      <c r="B12" s="53"/>
      <c r="C12" s="50">
        <v>12</v>
      </c>
      <c r="D12" s="53">
        <f t="shared" si="0"/>
        <v>0</v>
      </c>
    </row>
    <row r="13" spans="1:5" x14ac:dyDescent="0.25">
      <c r="A13" s="44" t="s">
        <v>42</v>
      </c>
      <c r="B13" s="53"/>
      <c r="C13" s="50">
        <v>12</v>
      </c>
      <c r="D13" s="53">
        <f t="shared" si="0"/>
        <v>0</v>
      </c>
    </row>
    <row r="14" spans="1:5" x14ac:dyDescent="0.25">
      <c r="A14" s="46" t="s">
        <v>43</v>
      </c>
      <c r="B14" s="54">
        <f t="shared" ref="B14:C14" si="1">SUM(B5:B13)</f>
        <v>0</v>
      </c>
      <c r="C14" s="46"/>
      <c r="D14" s="54">
        <f>SUM(D5:D13)</f>
        <v>0</v>
      </c>
    </row>
    <row r="15" spans="1:5" x14ac:dyDescent="0.25">
      <c r="A15" s="48"/>
      <c r="B15" s="1"/>
      <c r="C15" s="1"/>
      <c r="D15" s="1"/>
    </row>
    <row r="16" spans="1:5" x14ac:dyDescent="0.25">
      <c r="A16" s="49" t="s">
        <v>44</v>
      </c>
      <c r="B16" s="49"/>
      <c r="C16" s="49"/>
      <c r="D16" s="49"/>
    </row>
    <row r="17" spans="1:4" x14ac:dyDescent="0.25">
      <c r="A17" s="44" t="s">
        <v>45</v>
      </c>
      <c r="B17" s="53"/>
      <c r="C17" s="50">
        <v>12</v>
      </c>
      <c r="D17" s="53">
        <f>B17*C17</f>
        <v>0</v>
      </c>
    </row>
    <row r="18" spans="1:4" x14ac:dyDescent="0.25">
      <c r="A18" s="44" t="s">
        <v>36</v>
      </c>
      <c r="B18" s="53"/>
      <c r="C18" s="50">
        <v>12</v>
      </c>
      <c r="D18" s="53">
        <f t="shared" ref="D18:D28" si="2">B18*C18</f>
        <v>0</v>
      </c>
    </row>
    <row r="19" spans="1:4" x14ac:dyDescent="0.25">
      <c r="A19" s="45" t="s">
        <v>38</v>
      </c>
      <c r="B19" s="53"/>
      <c r="C19" s="50">
        <v>12</v>
      </c>
      <c r="D19" s="53">
        <f t="shared" si="2"/>
        <v>0</v>
      </c>
    </row>
    <row r="20" spans="1:4" x14ac:dyDescent="0.25">
      <c r="A20" s="45" t="s">
        <v>46</v>
      </c>
      <c r="B20" s="53"/>
      <c r="C20" s="50">
        <v>12</v>
      </c>
      <c r="D20" s="53">
        <f t="shared" si="2"/>
        <v>0</v>
      </c>
    </row>
    <row r="21" spans="1:4" x14ac:dyDescent="0.25">
      <c r="A21" s="44" t="s">
        <v>39</v>
      </c>
      <c r="B21" s="53"/>
      <c r="C21" s="50">
        <v>12</v>
      </c>
      <c r="D21" s="53">
        <f t="shared" si="2"/>
        <v>0</v>
      </c>
    </row>
    <row r="22" spans="1:4" x14ac:dyDescent="0.25">
      <c r="A22" s="44" t="s">
        <v>40</v>
      </c>
      <c r="B22" s="53"/>
      <c r="C22" s="50">
        <v>12</v>
      </c>
      <c r="D22" s="53">
        <f t="shared" si="2"/>
        <v>0</v>
      </c>
    </row>
    <row r="23" spans="1:4" x14ac:dyDescent="0.25">
      <c r="A23" s="44" t="s">
        <v>47</v>
      </c>
      <c r="B23" s="53"/>
      <c r="C23" s="50">
        <v>12</v>
      </c>
      <c r="D23" s="53">
        <f t="shared" si="2"/>
        <v>0</v>
      </c>
    </row>
    <row r="24" spans="1:4" x14ac:dyDescent="0.25">
      <c r="A24" s="44" t="s">
        <v>48</v>
      </c>
      <c r="B24" s="53"/>
      <c r="C24" s="50">
        <v>12</v>
      </c>
      <c r="D24" s="53">
        <f t="shared" si="2"/>
        <v>0</v>
      </c>
    </row>
    <row r="25" spans="1:4" x14ac:dyDescent="0.25">
      <c r="A25" s="44" t="s">
        <v>49</v>
      </c>
      <c r="B25" s="53"/>
      <c r="C25" s="50">
        <v>12</v>
      </c>
      <c r="D25" s="53">
        <f t="shared" si="2"/>
        <v>0</v>
      </c>
    </row>
    <row r="26" spans="1:4" x14ac:dyDescent="0.25">
      <c r="A26" s="44" t="s">
        <v>50</v>
      </c>
      <c r="B26" s="53"/>
      <c r="C26" s="50">
        <v>12</v>
      </c>
      <c r="D26" s="53">
        <f t="shared" si="2"/>
        <v>0</v>
      </c>
    </row>
    <row r="27" spans="1:4" x14ac:dyDescent="0.25">
      <c r="A27" s="44" t="s">
        <v>51</v>
      </c>
      <c r="B27" s="53"/>
      <c r="C27" s="50">
        <v>12</v>
      </c>
      <c r="D27" s="53">
        <f t="shared" si="2"/>
        <v>0</v>
      </c>
    </row>
    <row r="28" spans="1:4" x14ac:dyDescent="0.25">
      <c r="A28" s="44" t="s">
        <v>52</v>
      </c>
      <c r="B28" s="53"/>
      <c r="C28" s="50">
        <v>12</v>
      </c>
      <c r="D28" s="53">
        <f t="shared" si="2"/>
        <v>0</v>
      </c>
    </row>
    <row r="29" spans="1:4" x14ac:dyDescent="0.25">
      <c r="A29" s="48" t="s">
        <v>53</v>
      </c>
      <c r="B29" s="55">
        <f t="shared" ref="B29:C29" si="3">SUM(B17:B28)</f>
        <v>0</v>
      </c>
      <c r="C29" s="48"/>
      <c r="D29" s="55">
        <f>SUM(D17:D28)</f>
        <v>0</v>
      </c>
    </row>
    <row r="30" spans="1:4" x14ac:dyDescent="0.25">
      <c r="A30" s="49" t="s">
        <v>54</v>
      </c>
      <c r="B30" s="49"/>
      <c r="C30" s="49"/>
      <c r="D30" s="49"/>
    </row>
    <row r="31" spans="1:4" x14ac:dyDescent="0.25">
      <c r="A31" s="44" t="s">
        <v>35</v>
      </c>
      <c r="B31" s="53"/>
      <c r="C31" s="50">
        <v>12</v>
      </c>
      <c r="D31" s="53">
        <f>B31*C31</f>
        <v>0</v>
      </c>
    </row>
    <row r="32" spans="1:4" x14ac:dyDescent="0.25">
      <c r="A32" s="44" t="s">
        <v>36</v>
      </c>
      <c r="B32" s="53"/>
      <c r="C32" s="50">
        <v>12</v>
      </c>
      <c r="D32" s="53">
        <f t="shared" ref="D32:D39" si="4">B32*C32</f>
        <v>0</v>
      </c>
    </row>
    <row r="33" spans="1:4" x14ac:dyDescent="0.25">
      <c r="A33" s="45" t="s">
        <v>38</v>
      </c>
      <c r="B33" s="53"/>
      <c r="C33" s="50">
        <v>12</v>
      </c>
      <c r="D33" s="53">
        <f t="shared" si="4"/>
        <v>0</v>
      </c>
    </row>
    <row r="34" spans="1:4" x14ac:dyDescent="0.25">
      <c r="A34" s="44" t="s">
        <v>39</v>
      </c>
      <c r="B34" s="53"/>
      <c r="C34" s="50">
        <v>12</v>
      </c>
      <c r="D34" s="53">
        <f t="shared" si="4"/>
        <v>0</v>
      </c>
    </row>
    <row r="35" spans="1:4" x14ac:dyDescent="0.25">
      <c r="A35" s="44" t="s">
        <v>55</v>
      </c>
      <c r="B35" s="53"/>
      <c r="C35" s="50">
        <v>12</v>
      </c>
      <c r="D35" s="53">
        <f t="shared" si="4"/>
        <v>0</v>
      </c>
    </row>
    <row r="36" spans="1:4" x14ac:dyDescent="0.25">
      <c r="A36" s="44" t="s">
        <v>56</v>
      </c>
      <c r="B36" s="53"/>
      <c r="C36" s="50">
        <v>12</v>
      </c>
      <c r="D36" s="53">
        <f t="shared" si="4"/>
        <v>0</v>
      </c>
    </row>
    <row r="37" spans="1:4" x14ac:dyDescent="0.25">
      <c r="A37" s="44" t="s">
        <v>57</v>
      </c>
      <c r="B37" s="53"/>
      <c r="C37" s="50">
        <v>12</v>
      </c>
      <c r="D37" s="53">
        <f t="shared" si="4"/>
        <v>0</v>
      </c>
    </row>
    <row r="38" spans="1:4" x14ac:dyDescent="0.25">
      <c r="A38" s="44" t="s">
        <v>58</v>
      </c>
      <c r="B38" s="53"/>
      <c r="C38" s="50">
        <v>12</v>
      </c>
      <c r="D38" s="53">
        <f t="shared" si="4"/>
        <v>0</v>
      </c>
    </row>
    <row r="39" spans="1:4" x14ac:dyDescent="0.25">
      <c r="A39" s="44" t="s">
        <v>59</v>
      </c>
      <c r="B39" s="53"/>
      <c r="C39" s="50">
        <v>12</v>
      </c>
      <c r="D39" s="53">
        <f t="shared" si="4"/>
        <v>0</v>
      </c>
    </row>
    <row r="40" spans="1:4" x14ac:dyDescent="0.25">
      <c r="A40" s="48" t="s">
        <v>63</v>
      </c>
      <c r="B40" s="55">
        <f t="shared" ref="B40:C40" si="5">SUM(B31:B39)</f>
        <v>0</v>
      </c>
      <c r="C40" s="48"/>
      <c r="D40" s="55">
        <f>SUM(D31:D39)</f>
        <v>0</v>
      </c>
    </row>
    <row r="42" spans="1:4" ht="36" x14ac:dyDescent="0.55000000000000004">
      <c r="A42" s="51" t="s">
        <v>5</v>
      </c>
      <c r="B42" s="56">
        <f t="shared" ref="B42:C42" si="6">B14+B29+B40</f>
        <v>0</v>
      </c>
      <c r="C42" s="52"/>
      <c r="D42" s="56">
        <f>D14+D29+D40</f>
        <v>0</v>
      </c>
    </row>
  </sheetData>
  <mergeCells count="2">
    <mergeCell ref="D2:D3"/>
    <mergeCell ref="A3:C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H7"/>
  <sheetViews>
    <sheetView workbookViewId="0">
      <selection activeCell="H1" sqref="H1:H2"/>
    </sheetView>
  </sheetViews>
  <sheetFormatPr baseColWidth="10" defaultRowHeight="15" x14ac:dyDescent="0.25"/>
  <cols>
    <col min="2" max="2" width="32" customWidth="1"/>
    <col min="3" max="3" width="19.42578125" customWidth="1"/>
    <col min="4" max="4" width="19.28515625" customWidth="1"/>
    <col min="6" max="6" width="19.140625" customWidth="1"/>
    <col min="7" max="7" width="14.140625" customWidth="1"/>
    <col min="8" max="8" width="27.7109375" customWidth="1"/>
  </cols>
  <sheetData>
    <row r="1" spans="2:8" ht="36" x14ac:dyDescent="0.55000000000000004">
      <c r="B1" s="18" t="s">
        <v>15</v>
      </c>
      <c r="C1" s="18"/>
      <c r="D1" s="18"/>
      <c r="E1" s="18"/>
      <c r="F1" s="18"/>
      <c r="H1" s="81" t="s">
        <v>75</v>
      </c>
    </row>
    <row r="2" spans="2:8" ht="36" customHeight="1" x14ac:dyDescent="0.55000000000000004">
      <c r="B2" s="18" t="s">
        <v>64</v>
      </c>
      <c r="C2" s="18"/>
      <c r="D2" s="18"/>
      <c r="E2" s="18"/>
      <c r="F2" s="18"/>
      <c r="H2" s="81"/>
    </row>
    <row r="3" spans="2:8" ht="36" x14ac:dyDescent="0.55000000000000004">
      <c r="B3" s="18" t="s">
        <v>30</v>
      </c>
      <c r="C3" s="18"/>
      <c r="D3" s="18"/>
      <c r="E3" s="18"/>
      <c r="F3" s="18"/>
    </row>
    <row r="5" spans="2:8" ht="63" x14ac:dyDescent="0.35">
      <c r="B5" s="72" t="s">
        <v>66</v>
      </c>
      <c r="C5" s="73" t="s">
        <v>65</v>
      </c>
      <c r="D5" s="74" t="s">
        <v>68</v>
      </c>
      <c r="E5" s="75" t="s">
        <v>69</v>
      </c>
      <c r="F5" s="74" t="s">
        <v>70</v>
      </c>
      <c r="G5" s="74" t="s">
        <v>71</v>
      </c>
      <c r="H5" s="74" t="s">
        <v>72</v>
      </c>
    </row>
    <row r="6" spans="2:8" x14ac:dyDescent="0.25">
      <c r="B6" s="1"/>
      <c r="C6" s="1"/>
      <c r="D6" s="1"/>
      <c r="E6" s="1"/>
      <c r="F6" s="1"/>
      <c r="G6" s="1"/>
      <c r="H6" s="1"/>
    </row>
    <row r="7" spans="2:8" ht="42" x14ac:dyDescent="0.35">
      <c r="B7" s="76" t="s">
        <v>67</v>
      </c>
      <c r="C7" s="77">
        <v>1000000</v>
      </c>
      <c r="D7" s="78">
        <v>0.05</v>
      </c>
      <c r="E7" s="79">
        <v>1</v>
      </c>
      <c r="F7" s="77">
        <f>C7*D7</f>
        <v>50000</v>
      </c>
      <c r="G7" s="80">
        <f>'COSTO PRODUCTO'!G32</f>
        <v>0</v>
      </c>
      <c r="H7" s="80">
        <f>F7*G7</f>
        <v>0</v>
      </c>
    </row>
  </sheetData>
  <mergeCells count="4">
    <mergeCell ref="B2:F2"/>
    <mergeCell ref="B3:F3"/>
    <mergeCell ref="B1:F1"/>
    <mergeCell ref="H1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INV. INICIAL</vt:lpstr>
      <vt:lpstr>MANO DE OBRA</vt:lpstr>
      <vt:lpstr>COSTO PRODUCTO</vt:lpstr>
      <vt:lpstr>COSTO VARIABLE</vt:lpstr>
      <vt:lpstr>VENTAS</vt:lpstr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UTP</dc:creator>
  <cp:lastModifiedBy>Magda</cp:lastModifiedBy>
  <dcterms:created xsi:type="dcterms:W3CDTF">2019-05-21T17:37:42Z</dcterms:created>
  <dcterms:modified xsi:type="dcterms:W3CDTF">2019-05-27T13:43:30Z</dcterms:modified>
</cp:coreProperties>
</file>